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imann.isabelle\Desktop\"/>
    </mc:Choice>
  </mc:AlternateContent>
  <bookViews>
    <workbookView xWindow="0" yWindow="0" windowWidth="25200" windowHeight="1138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H37" i="1"/>
  <c r="H36" i="1"/>
  <c r="J36" i="1" s="1"/>
  <c r="J35" i="1"/>
  <c r="H35" i="1"/>
  <c r="H34" i="1"/>
  <c r="J34" i="1" s="1"/>
  <c r="J33" i="1"/>
  <c r="H33" i="1"/>
  <c r="H32" i="1"/>
  <c r="J32" i="1" s="1"/>
  <c r="J31" i="1"/>
  <c r="H31" i="1"/>
  <c r="H30" i="1"/>
  <c r="J30" i="1" s="1"/>
  <c r="J29" i="1"/>
  <c r="H29" i="1"/>
  <c r="H28" i="1"/>
  <c r="J28" i="1" s="1"/>
  <c r="G27" i="1"/>
  <c r="F27" i="1"/>
  <c r="E27" i="1"/>
  <c r="D27" i="1"/>
  <c r="C27" i="1"/>
  <c r="H27" i="1" s="1"/>
  <c r="J27" i="1" s="1"/>
  <c r="H26" i="1"/>
  <c r="J26" i="1" s="1"/>
  <c r="I25" i="1"/>
  <c r="I27" i="1" s="1"/>
  <c r="H25" i="1"/>
  <c r="J25" i="1" s="1"/>
  <c r="G25" i="1"/>
  <c r="H21" i="1"/>
  <c r="J21" i="1" s="1"/>
  <c r="J20" i="1"/>
  <c r="H20" i="1"/>
  <c r="H19" i="1"/>
  <c r="J19" i="1" s="1"/>
  <c r="J18" i="1"/>
  <c r="H18" i="1"/>
  <c r="H17" i="1"/>
  <c r="J17" i="1" s="1"/>
  <c r="J16" i="1"/>
  <c r="H16" i="1"/>
  <c r="H15" i="1"/>
  <c r="J15" i="1" s="1"/>
  <c r="J14" i="1"/>
  <c r="H14" i="1"/>
  <c r="H13" i="1"/>
  <c r="J13" i="1" s="1"/>
  <c r="J12" i="1"/>
  <c r="H12" i="1"/>
  <c r="I11" i="1"/>
  <c r="I24" i="1" s="1"/>
  <c r="F11" i="1"/>
  <c r="F24" i="1" s="1"/>
  <c r="F38" i="1" s="1"/>
  <c r="E11" i="1"/>
  <c r="E22" i="1" s="1"/>
  <c r="D11" i="1"/>
  <c r="D24" i="1" s="1"/>
  <c r="D38" i="1" s="1"/>
  <c r="C11" i="1"/>
  <c r="C24" i="1" s="1"/>
  <c r="H10" i="1"/>
  <c r="J10" i="1" s="1"/>
  <c r="I9" i="1"/>
  <c r="H9" i="1"/>
  <c r="J9" i="1" s="1"/>
  <c r="G9" i="1"/>
  <c r="G11" i="1" s="1"/>
  <c r="G22" i="1" s="1"/>
  <c r="H8" i="1"/>
  <c r="J8" i="1" s="1"/>
  <c r="G24" i="1" l="1"/>
  <c r="G38" i="1" s="1"/>
  <c r="C38" i="1"/>
  <c r="I38" i="1"/>
  <c r="E24" i="1"/>
  <c r="E38" i="1" s="1"/>
  <c r="F22" i="1"/>
  <c r="C22" i="1"/>
  <c r="H22" i="1" s="1"/>
  <c r="J22" i="1" s="1"/>
  <c r="H11" i="1"/>
  <c r="J11" i="1" s="1"/>
  <c r="D22" i="1"/>
  <c r="I22" i="1"/>
  <c r="H38" i="1" l="1"/>
  <c r="J38" i="1" s="1"/>
  <c r="H24" i="1"/>
  <c r="J24" i="1" s="1"/>
</calcChain>
</file>

<file path=xl/sharedStrings.xml><?xml version="1.0" encoding="utf-8"?>
<sst xmlns="http://schemas.openxmlformats.org/spreadsheetml/2006/main" count="91" uniqueCount="72">
  <si>
    <t>Veränderung des Konzerneigenkapitals</t>
  </si>
  <si>
    <t>Consolidated statement of changes in  equity</t>
  </si>
  <si>
    <t xml:space="preserve"> </t>
  </si>
  <si>
    <t>in Mio. CHF</t>
  </si>
  <si>
    <t>Aktien-
kapital</t>
  </si>
  <si>
    <t>Kapital- 
reserven</t>
  </si>
  <si>
    <t>Eigene 
Aktien</t>
  </si>
  <si>
    <t>Umrech- 
nungs- 
diffe-
renzen</t>
  </si>
  <si>
    <t>Gewinn- 
reserven</t>
  </si>
  <si>
    <t>Anteil 
Sika 
Aktio-
näre am 
Eigen- 
kapital</t>
  </si>
  <si>
    <t>Nicht beherrschende Anteile</t>
  </si>
  <si>
    <t>Total
Eigen- 
kapital</t>
  </si>
  <si>
    <t>in CHF mn</t>
  </si>
  <si>
    <t>Capital 
stock</t>
  </si>
  <si>
    <t>Capital
surplus</t>
  </si>
  <si>
    <t>Treasury
shares</t>
  </si>
  <si>
    <t>Currency
trans-
lation
differ-
ences</t>
  </si>
  <si>
    <t>Retained
earnings</t>
  </si>
  <si>
    <t>Equity 
attributable to Sika share-
holders</t>
  </si>
  <si>
    <t>Non-controlling interests</t>
  </si>
  <si>
    <t>Total 
equity</t>
  </si>
  <si>
    <t>1. Januar 2017</t>
  </si>
  <si>
    <t>January 1, 2017</t>
  </si>
  <si>
    <t>Gewinn</t>
  </si>
  <si>
    <t>Net profit</t>
  </si>
  <si>
    <t>Übriger Gesamterfolg</t>
  </si>
  <si>
    <t>Other comprehensive income</t>
  </si>
  <si>
    <t>Gesamterfolg</t>
  </si>
  <si>
    <t>Comprehensive income</t>
  </si>
  <si>
    <r>
      <t>Transaktionen mit eigenen Aktien</t>
    </r>
    <r>
      <rPr>
        <vertAlign val="superscript"/>
        <sz val="8"/>
        <rFont val="Arial"/>
        <family val="2"/>
      </rPr>
      <t>1</t>
    </r>
  </si>
  <si>
    <r>
      <t>Transactions with treasury shares</t>
    </r>
    <r>
      <rPr>
        <vertAlign val="superscript"/>
        <sz val="8"/>
        <rFont val="Arial"/>
        <family val="2"/>
      </rPr>
      <t>1</t>
    </r>
  </si>
  <si>
    <t>Aktienbasierte Vergütung</t>
  </si>
  <si>
    <t>Share-based payments</t>
  </si>
  <si>
    <r>
      <t>Dividende</t>
    </r>
    <r>
      <rPr>
        <vertAlign val="superscript"/>
        <sz val="8"/>
        <rFont val="Arial"/>
        <family val="2"/>
      </rPr>
      <t>2</t>
    </r>
  </si>
  <si>
    <r>
      <t>Dividends</t>
    </r>
    <r>
      <rPr>
        <vertAlign val="superscript"/>
        <sz val="8"/>
        <rFont val="Arial"/>
        <family val="2"/>
      </rPr>
      <t>2</t>
    </r>
  </si>
  <si>
    <t>Nennwertrückzahlung</t>
  </si>
  <si>
    <t>Repayment of nominal value</t>
  </si>
  <si>
    <t>Nicht beherrschende Anteile aus Akquisitionen</t>
  </si>
  <si>
    <t>Non-controlling interests from acquisitions</t>
  </si>
  <si>
    <t>Erwerb nicht beherrschende Anteile</t>
  </si>
  <si>
    <t>Purchase of non-controlling interests</t>
  </si>
  <si>
    <t>Kapitalerhöhung</t>
  </si>
  <si>
    <t>Capital increase</t>
  </si>
  <si>
    <t>Veränderung des Konsolidierungskreises</t>
  </si>
  <si>
    <t>Change in scope of consolidation</t>
  </si>
  <si>
    <r>
      <t>Neubewertung</t>
    </r>
    <r>
      <rPr>
        <vertAlign val="superscript"/>
        <sz val="8"/>
        <rFont val="Arial"/>
        <family val="2"/>
      </rPr>
      <t>5</t>
    </r>
  </si>
  <si>
    <r>
      <t>Revaluation</t>
    </r>
    <r>
      <rPr>
        <vertAlign val="superscript"/>
        <sz val="8"/>
        <rFont val="Arial"/>
        <family val="2"/>
      </rPr>
      <t>5</t>
    </r>
  </si>
  <si>
    <r>
      <t>Inflationsbereinigung</t>
    </r>
    <r>
      <rPr>
        <vertAlign val="superscript"/>
        <sz val="8"/>
        <rFont val="Arial"/>
        <family val="2"/>
      </rPr>
      <t>4</t>
    </r>
  </si>
  <si>
    <r>
      <t>Inflation adjustment</t>
    </r>
    <r>
      <rPr>
        <vertAlign val="superscript"/>
        <sz val="8"/>
        <rFont val="Arial"/>
        <family val="2"/>
      </rPr>
      <t>4</t>
    </r>
  </si>
  <si>
    <t>31. Dezember 2017</t>
  </si>
  <si>
    <t>December 31, 2017</t>
  </si>
  <si>
    <t>1. Januar 2018</t>
  </si>
  <si>
    <t>January 1, 2018</t>
  </si>
  <si>
    <t>Vernichtung eigener Aktien</t>
  </si>
  <si>
    <t>Destruction of treasury shares</t>
  </si>
  <si>
    <r>
      <t>Dividende</t>
    </r>
    <r>
      <rPr>
        <vertAlign val="superscript"/>
        <sz val="8"/>
        <rFont val="Arial"/>
        <family val="2"/>
      </rPr>
      <t>3</t>
    </r>
  </si>
  <si>
    <r>
      <t>Dividends</t>
    </r>
    <r>
      <rPr>
        <vertAlign val="superscript"/>
        <sz val="8"/>
        <rFont val="Arial"/>
        <family val="2"/>
      </rPr>
      <t>3</t>
    </r>
  </si>
  <si>
    <r>
      <t>Ausgabe Wandelanleihe</t>
    </r>
    <r>
      <rPr>
        <vertAlign val="superscript"/>
        <sz val="8"/>
        <rFont val="Arial"/>
        <family val="2"/>
      </rPr>
      <t>5</t>
    </r>
  </si>
  <si>
    <r>
      <t>Issue of convertible bond</t>
    </r>
    <r>
      <rPr>
        <vertAlign val="superscript"/>
        <sz val="8"/>
        <rFont val="Arial"/>
        <family val="2"/>
      </rPr>
      <t>5</t>
    </r>
  </si>
  <si>
    <t>Erwerb nicht beherrschender Anteile</t>
  </si>
  <si>
    <t>31. Dezember 2018</t>
  </si>
  <si>
    <t>December 31, 2018</t>
  </si>
  <si>
    <t>Inklusive Gewinnsteuern von CHF 0.1 Millionen (CHF 0.4 Millionen) in den Gewinnreserven.</t>
  </si>
  <si>
    <t>Including income tax of CHF 0.1 million (CHF 0.4 million) in retained earnings.</t>
  </si>
  <si>
    <t>Dividende pro Inhaberaktie: CHF 96.00, Dividende pro Namenaktie: CHF 16.00. Aufgrund des Aktiensplits (siehe Erläuterung 24) ergibt sich eine theoretische Dividende von CHF 1.60 pro Einheitsnamenaktie (Nennwert CHF 0.01).</t>
  </si>
  <si>
    <t>Dividend per bearer share: CHF 96.00, dividend per registered share: CHF 16.00. The share split (see note 24) results in a theoretical dividend of CHF 1.60 per registered share (par value CHF 0.01).</t>
  </si>
  <si>
    <t>Dividende pro Inhaberaktie: CHF 111.00, Dividende pro Namenaktie: CHF 18.50. Aufgrund des Aktiensplits (siehe Erläuterung 24) ergibt sich eine theoretische Dividende von CHF 1.85 pro Einheitsnamenaktie (Nennwert CHF 0.01).</t>
  </si>
  <si>
    <t>Dividend per bearer share: CHF 111.00, dividend per registered share: CHF 18.50. The share split (see note 24) results in a theoretical dividend of CHF 1.85 per registered share (par value CHF 0.01).</t>
  </si>
  <si>
    <t>Rechnungslegung für Hyperinflation wird seit 1. Januar 2010 angewendet und betrifft die Gesellschaft in Venezuela und seit Oktober 2018 auch Argentinien.</t>
  </si>
  <si>
    <t>Hyperinflation accounting has been applied since January 1, 2010, and concerns the subsidiary in Venezuela as well as Argentina since October, 2018.</t>
  </si>
  <si>
    <t>Details zur Wandelanleihe siehe Erläuterung 20. Berücksichtigt ist ein latenter Steuereffekt von CHF -3.4 Millionen.</t>
  </si>
  <si>
    <t>For details on the convertible bond see note 20. This takes into account a deferred tax effect of CHF -3.4 million.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</si>
</sst>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 * #,##0.0_ ;_ * \-#,##0.0_ ;_ * &quot;-&quot;?_ ;_ @_ 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vertical="top" wrapText="1"/>
    </xf>
    <xf numFmtId="49" fontId="1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49" fontId="2" fillId="0" borderId="1" xfId="0" quotePrefix="1" applyNumberFormat="1" applyFont="1" applyBorder="1" applyAlignment="1">
      <alignment horizontal="left" vertical="top" wrapText="1"/>
    </xf>
    <xf numFmtId="49" fontId="2" fillId="0" borderId="1" xfId="0" quotePrefix="1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 vertical="top"/>
    </xf>
    <xf numFmtId="164" fontId="1" fillId="0" borderId="0" xfId="0" quotePrefix="1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164" fontId="2" fillId="0" borderId="1" xfId="0" quotePrefix="1" applyNumberFormat="1" applyFont="1" applyFill="1" applyBorder="1" applyAlignment="1">
      <alignment horizontal="right" vertical="top" wrapText="1"/>
    </xf>
    <xf numFmtId="49" fontId="2" fillId="2" borderId="1" xfId="0" quotePrefix="1" applyNumberFormat="1" applyFont="1" applyFill="1" applyBorder="1" applyAlignment="1">
      <alignment horizontal="left"/>
    </xf>
    <xf numFmtId="15" fontId="2" fillId="2" borderId="1" xfId="0" quotePrefix="1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 vertical="top" wrapText="1"/>
    </xf>
    <xf numFmtId="164" fontId="2" fillId="2" borderId="1" xfId="0" quotePrefix="1" applyNumberFormat="1" applyFont="1" applyFill="1" applyBorder="1" applyAlignment="1">
      <alignment horizontal="right" vertical="top" wrapText="1"/>
    </xf>
    <xf numFmtId="164" fontId="2" fillId="2" borderId="2" xfId="0" applyNumberFormat="1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wrapText="1"/>
    </xf>
    <xf numFmtId="164" fontId="1" fillId="2" borderId="0" xfId="0" quotePrefix="1" applyNumberFormat="1" applyFont="1" applyFill="1" applyBorder="1" applyAlignment="1">
      <alignment horizontal="right" vertical="top" wrapText="1"/>
    </xf>
    <xf numFmtId="164" fontId="1" fillId="2" borderId="3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left"/>
    </xf>
    <xf numFmtId="15" fontId="2" fillId="2" borderId="1" xfId="0" applyNumberFormat="1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 wrapText="1"/>
    </xf>
    <xf numFmtId="0" fontId="1" fillId="3" borderId="0" xfId="0" applyNumberFormat="1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right"/>
    </xf>
    <xf numFmtId="49" fontId="1" fillId="3" borderId="0" xfId="0" applyNumberFormat="1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ixner.klaus/AppData/Local/IBM/Notes/Data/System/Temp/notes/notes22AA8D/Excel_Download%20Fi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Equi"/>
      <sheetName val="CF"/>
    </sheetNames>
    <sheetDataSet>
      <sheetData sheetId="0">
        <row r="29">
          <cell r="F29">
            <v>643.50000000000034</v>
          </cell>
          <cell r="I29">
            <v>682.86999999999944</v>
          </cell>
        </row>
        <row r="30">
          <cell r="F30">
            <v>5.5</v>
          </cell>
          <cell r="I30">
            <v>4.2300000000000004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9"/>
  <sheetViews>
    <sheetView tabSelected="1" topLeftCell="A4" workbookViewId="0">
      <selection activeCell="G27" sqref="G27"/>
    </sheetView>
  </sheetViews>
  <sheetFormatPr defaultColWidth="12.5703125" defaultRowHeight="11.25" x14ac:dyDescent="0.2"/>
  <cols>
    <col min="1" max="1" width="35.28515625" style="1" customWidth="1"/>
    <col min="2" max="2" width="40.140625" style="2" customWidth="1"/>
    <col min="3" max="7" width="7.7109375" style="3" customWidth="1"/>
    <col min="8" max="8" width="8.85546875" style="3" customWidth="1"/>
    <col min="9" max="10" width="7.7109375" style="3" customWidth="1"/>
    <col min="11" max="16384" width="12.5703125" style="4"/>
  </cols>
  <sheetData>
    <row r="2" spans="1:10" x14ac:dyDescent="0.2">
      <c r="C2" s="5"/>
      <c r="D2" s="5"/>
      <c r="E2" s="5"/>
      <c r="F2" s="6"/>
      <c r="G2" s="5"/>
      <c r="H2" s="5"/>
      <c r="I2" s="5"/>
      <c r="J2" s="5"/>
    </row>
    <row r="3" spans="1:10" x14ac:dyDescent="0.2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x14ac:dyDescent="0.2">
      <c r="A4" s="7" t="s">
        <v>1</v>
      </c>
      <c r="B4" s="46" t="s">
        <v>2</v>
      </c>
      <c r="C4" s="46"/>
      <c r="D4" s="46"/>
      <c r="E4" s="46"/>
      <c r="F4" s="46"/>
      <c r="G4" s="46"/>
      <c r="H4" s="46"/>
      <c r="I4" s="46"/>
      <c r="J4" s="46"/>
    </row>
    <row r="5" spans="1:10" ht="67.5" x14ac:dyDescent="0.2">
      <c r="A5" s="8" t="s">
        <v>3</v>
      </c>
      <c r="B5" s="9"/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</row>
    <row r="6" spans="1:10" ht="56.25" x14ac:dyDescent="0.2">
      <c r="A6" s="11"/>
      <c r="B6" s="12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 t="s">
        <v>17</v>
      </c>
      <c r="H6" s="10" t="s">
        <v>18</v>
      </c>
      <c r="I6" s="10" t="s">
        <v>19</v>
      </c>
      <c r="J6" s="10" t="s">
        <v>20</v>
      </c>
    </row>
    <row r="7" spans="1:10" x14ac:dyDescent="0.2">
      <c r="A7" s="11"/>
      <c r="B7" s="12"/>
      <c r="C7" s="10"/>
      <c r="D7" s="10"/>
      <c r="E7" s="10"/>
      <c r="F7" s="10"/>
      <c r="G7" s="10"/>
      <c r="H7" s="10"/>
      <c r="I7" s="10"/>
      <c r="J7" s="10"/>
    </row>
    <row r="8" spans="1:10" s="16" customFormat="1" ht="12" thickBot="1" x14ac:dyDescent="0.3">
      <c r="A8" s="13" t="s">
        <v>21</v>
      </c>
      <c r="B8" s="14" t="s">
        <v>22</v>
      </c>
      <c r="C8" s="15">
        <v>1.5</v>
      </c>
      <c r="D8" s="15">
        <v>203.1</v>
      </c>
      <c r="E8" s="15">
        <v>-11</v>
      </c>
      <c r="F8" s="15">
        <v>-543.69999999999993</v>
      </c>
      <c r="G8" s="15">
        <v>3274.4</v>
      </c>
      <c r="H8" s="15">
        <f t="shared" ref="H8:H21" si="0">SUM(C8:G8)</f>
        <v>2924.3</v>
      </c>
      <c r="I8" s="15">
        <v>23.4</v>
      </c>
      <c r="J8" s="15">
        <f t="shared" ref="J8:J20" si="1">SUM(H8:I8)</f>
        <v>2947.7000000000003</v>
      </c>
    </row>
    <row r="9" spans="1:10" s="21" customFormat="1" x14ac:dyDescent="0.2">
      <c r="A9" s="17" t="s">
        <v>23</v>
      </c>
      <c r="B9" s="18" t="s">
        <v>24</v>
      </c>
      <c r="C9" s="19"/>
      <c r="D9" s="19"/>
      <c r="E9" s="19"/>
      <c r="F9" s="19"/>
      <c r="G9" s="19">
        <f>[1]IS!F29</f>
        <v>643.50000000000034</v>
      </c>
      <c r="H9" s="19">
        <f t="shared" si="0"/>
        <v>643.50000000000034</v>
      </c>
      <c r="I9" s="19">
        <f>[1]IS!F30</f>
        <v>5.5</v>
      </c>
      <c r="J9" s="20">
        <f t="shared" si="1"/>
        <v>649.00000000000034</v>
      </c>
    </row>
    <row r="10" spans="1:10" s="21" customFormat="1" x14ac:dyDescent="0.25">
      <c r="A10" s="17" t="s">
        <v>25</v>
      </c>
      <c r="B10" s="18" t="s">
        <v>26</v>
      </c>
      <c r="C10" s="22"/>
      <c r="D10" s="22"/>
      <c r="E10" s="22"/>
      <c r="F10" s="19">
        <v>6.3</v>
      </c>
      <c r="G10" s="22">
        <v>52.3</v>
      </c>
      <c r="H10" s="19">
        <f t="shared" si="0"/>
        <v>58.599999999999994</v>
      </c>
      <c r="I10" s="19">
        <v>-0.5</v>
      </c>
      <c r="J10" s="19">
        <f t="shared" si="1"/>
        <v>58.099999999999994</v>
      </c>
    </row>
    <row r="11" spans="1:10" s="16" customFormat="1" ht="12" thickBot="1" x14ac:dyDescent="0.3">
      <c r="A11" s="23" t="s">
        <v>27</v>
      </c>
      <c r="B11" s="24" t="s">
        <v>28</v>
      </c>
      <c r="C11" s="25">
        <f>SUM(C9:C10)</f>
        <v>0</v>
      </c>
      <c r="D11" s="25">
        <f>SUM(D9:D10)</f>
        <v>0</v>
      </c>
      <c r="E11" s="25">
        <f>SUM(E9:E10)</f>
        <v>0</v>
      </c>
      <c r="F11" s="15">
        <f>SUM(F9:F10)</f>
        <v>6.3</v>
      </c>
      <c r="G11" s="15">
        <f>SUM(G9:G10)</f>
        <v>695.8000000000003</v>
      </c>
      <c r="H11" s="15">
        <f t="shared" si="0"/>
        <v>702.10000000000025</v>
      </c>
      <c r="I11" s="15">
        <f>SUM(I9:I10)</f>
        <v>5</v>
      </c>
      <c r="J11" s="15">
        <f t="shared" si="1"/>
        <v>707.10000000000025</v>
      </c>
    </row>
    <row r="12" spans="1:10" s="21" customFormat="1" x14ac:dyDescent="0.25">
      <c r="A12" s="17" t="s">
        <v>29</v>
      </c>
      <c r="B12" s="18" t="s">
        <v>30</v>
      </c>
      <c r="C12" s="19"/>
      <c r="D12" s="19"/>
      <c r="E12" s="19">
        <v>4.4000000000000004</v>
      </c>
      <c r="F12" s="19"/>
      <c r="G12" s="19">
        <v>-8.6999999999999993</v>
      </c>
      <c r="H12" s="19">
        <f t="shared" si="0"/>
        <v>-4.2999999999999989</v>
      </c>
      <c r="I12" s="19"/>
      <c r="J12" s="19">
        <f t="shared" si="1"/>
        <v>-4.2999999999999989</v>
      </c>
    </row>
    <row r="13" spans="1:10" s="21" customFormat="1" x14ac:dyDescent="0.25">
      <c r="A13" s="17" t="s">
        <v>31</v>
      </c>
      <c r="B13" s="18" t="s">
        <v>32</v>
      </c>
      <c r="C13" s="19"/>
      <c r="D13" s="19"/>
      <c r="E13" s="19"/>
      <c r="F13" s="19"/>
      <c r="G13" s="22">
        <v>5.4</v>
      </c>
      <c r="H13" s="19">
        <f t="shared" si="0"/>
        <v>5.4</v>
      </c>
      <c r="I13" s="19"/>
      <c r="J13" s="19">
        <f t="shared" si="1"/>
        <v>5.4</v>
      </c>
    </row>
    <row r="14" spans="1:10" s="21" customFormat="1" x14ac:dyDescent="0.25">
      <c r="A14" s="17" t="s">
        <v>33</v>
      </c>
      <c r="B14" s="18" t="s">
        <v>34</v>
      </c>
      <c r="C14" s="19"/>
      <c r="D14" s="19"/>
      <c r="E14" s="19"/>
      <c r="F14" s="19"/>
      <c r="G14" s="22">
        <v>-243.7</v>
      </c>
      <c r="H14" s="19">
        <f t="shared" si="0"/>
        <v>-243.7</v>
      </c>
      <c r="I14" s="19">
        <v>-2</v>
      </c>
      <c r="J14" s="19">
        <f t="shared" si="1"/>
        <v>-245.7</v>
      </c>
    </row>
    <row r="15" spans="1:10" s="21" customFormat="1" x14ac:dyDescent="0.25">
      <c r="A15" s="18" t="s">
        <v>35</v>
      </c>
      <c r="B15" s="18" t="s">
        <v>36</v>
      </c>
      <c r="C15" s="19"/>
      <c r="D15" s="19"/>
      <c r="E15" s="19"/>
      <c r="F15" s="19"/>
      <c r="G15" s="22"/>
      <c r="H15" s="22">
        <f t="shared" si="0"/>
        <v>0</v>
      </c>
      <c r="I15" s="19"/>
      <c r="J15" s="19">
        <f t="shared" si="1"/>
        <v>0</v>
      </c>
    </row>
    <row r="16" spans="1:10" s="16" customFormat="1" x14ac:dyDescent="0.25">
      <c r="A16" s="18" t="s">
        <v>37</v>
      </c>
      <c r="B16" s="18" t="s">
        <v>38</v>
      </c>
      <c r="C16" s="19"/>
      <c r="D16" s="19"/>
      <c r="E16" s="19"/>
      <c r="F16" s="19"/>
      <c r="G16" s="22"/>
      <c r="H16" s="22">
        <f t="shared" si="0"/>
        <v>0</v>
      </c>
      <c r="I16" s="19"/>
      <c r="J16" s="19">
        <f t="shared" si="1"/>
        <v>0</v>
      </c>
    </row>
    <row r="17" spans="1:10" x14ac:dyDescent="0.2">
      <c r="A17" s="18" t="s">
        <v>39</v>
      </c>
      <c r="B17" s="18" t="s">
        <v>40</v>
      </c>
      <c r="C17" s="19"/>
      <c r="D17" s="19"/>
      <c r="E17" s="19"/>
      <c r="F17" s="19"/>
      <c r="G17" s="22"/>
      <c r="H17" s="22">
        <f t="shared" si="0"/>
        <v>0</v>
      </c>
      <c r="I17" s="19"/>
      <c r="J17" s="19">
        <f t="shared" si="1"/>
        <v>0</v>
      </c>
    </row>
    <row r="18" spans="1:10" x14ac:dyDescent="0.2">
      <c r="A18" s="18" t="s">
        <v>41</v>
      </c>
      <c r="B18" s="18" t="s">
        <v>42</v>
      </c>
      <c r="C18" s="19"/>
      <c r="D18" s="19"/>
      <c r="E18" s="19"/>
      <c r="F18" s="19"/>
      <c r="G18" s="22"/>
      <c r="H18" s="22">
        <f t="shared" si="0"/>
        <v>0</v>
      </c>
      <c r="I18" s="19"/>
      <c r="J18" s="19">
        <f t="shared" si="1"/>
        <v>0</v>
      </c>
    </row>
    <row r="19" spans="1:10" s="21" customFormat="1" x14ac:dyDescent="0.25">
      <c r="A19" s="17" t="s">
        <v>43</v>
      </c>
      <c r="B19" s="18" t="s">
        <v>44</v>
      </c>
      <c r="C19" s="19"/>
      <c r="D19" s="19"/>
      <c r="E19" s="19"/>
      <c r="F19" s="19"/>
      <c r="G19" s="22"/>
      <c r="H19" s="22">
        <f t="shared" si="0"/>
        <v>0</v>
      </c>
      <c r="I19" s="19"/>
      <c r="J19" s="19">
        <f t="shared" si="1"/>
        <v>0</v>
      </c>
    </row>
    <row r="20" spans="1:10" s="21" customFormat="1" x14ac:dyDescent="0.25">
      <c r="A20" s="17" t="s">
        <v>45</v>
      </c>
      <c r="B20" s="18" t="s">
        <v>46</v>
      </c>
      <c r="C20" s="19"/>
      <c r="D20" s="19"/>
      <c r="E20" s="19"/>
      <c r="F20" s="19"/>
      <c r="G20" s="22"/>
      <c r="H20" s="22">
        <f t="shared" si="0"/>
        <v>0</v>
      </c>
      <c r="I20" s="19"/>
      <c r="J20" s="19">
        <f t="shared" si="1"/>
        <v>0</v>
      </c>
    </row>
    <row r="21" spans="1:10" s="21" customFormat="1" x14ac:dyDescent="0.25">
      <c r="A21" s="17" t="s">
        <v>47</v>
      </c>
      <c r="B21" s="18" t="s">
        <v>48</v>
      </c>
      <c r="C21" s="19"/>
      <c r="D21" s="19"/>
      <c r="E21" s="19"/>
      <c r="F21" s="19"/>
      <c r="G21" s="22">
        <v>0.9</v>
      </c>
      <c r="H21" s="22">
        <f t="shared" si="0"/>
        <v>0.9</v>
      </c>
      <c r="I21" s="19"/>
      <c r="J21" s="19">
        <f>SUM(H21:I21)</f>
        <v>0.9</v>
      </c>
    </row>
    <row r="22" spans="1:10" s="16" customFormat="1" ht="12" thickBot="1" x14ac:dyDescent="0.3">
      <c r="A22" s="13" t="s">
        <v>49</v>
      </c>
      <c r="B22" s="24" t="s">
        <v>50</v>
      </c>
      <c r="C22" s="25">
        <f>SUM(C8,C11:C21)</f>
        <v>1.5</v>
      </c>
      <c r="D22" s="25">
        <f>SUM(D8,D11:D21)</f>
        <v>203.1</v>
      </c>
      <c r="E22" s="25">
        <f>SUM(E8,E11:E21)</f>
        <v>-6.6</v>
      </c>
      <c r="F22" s="15">
        <f>SUM(F8,F11:F21)</f>
        <v>-537.4</v>
      </c>
      <c r="G22" s="15">
        <f>SUM(G8,G11:G21)</f>
        <v>3724.1000000000008</v>
      </c>
      <c r="H22" s="15">
        <f>SUM(C22:G22)</f>
        <v>3384.7000000000007</v>
      </c>
      <c r="I22" s="15">
        <f>SUM(I8,I11:I21)</f>
        <v>26.4</v>
      </c>
      <c r="J22" s="15">
        <f>SUM(H22:I22)</f>
        <v>3411.1000000000008</v>
      </c>
    </row>
    <row r="23" spans="1:10" s="21" customFormat="1" x14ac:dyDescent="0.25">
      <c r="A23" s="17"/>
      <c r="B23" s="17"/>
      <c r="C23" s="19"/>
      <c r="D23" s="19"/>
      <c r="E23" s="19"/>
      <c r="F23" s="19"/>
      <c r="G23" s="22"/>
      <c r="H23" s="22"/>
      <c r="I23" s="19"/>
      <c r="J23" s="19"/>
    </row>
    <row r="24" spans="1:10" ht="12" thickBot="1" x14ac:dyDescent="0.25">
      <c r="A24" s="26" t="s">
        <v>51</v>
      </c>
      <c r="B24" s="27" t="s">
        <v>52</v>
      </c>
      <c r="C24" s="28">
        <f>SUM(C8,C11,C12:C21)</f>
        <v>1.5</v>
      </c>
      <c r="D24" s="28">
        <f>SUM(D8,D11,D12:D21)</f>
        <v>203.1</v>
      </c>
      <c r="E24" s="28">
        <f>SUM(E8,E11,E12:E21)</f>
        <v>-6.6</v>
      </c>
      <c r="F24" s="28">
        <f>SUM(F8,F11,F12:F21)</f>
        <v>-537.4</v>
      </c>
      <c r="G24" s="28">
        <f>SUM(G8,G11,G12:G21)</f>
        <v>3724.1000000000008</v>
      </c>
      <c r="H24" s="29">
        <f t="shared" ref="H24:H38" si="2">SUM(C24:G24)</f>
        <v>3384.7000000000007</v>
      </c>
      <c r="I24" s="28">
        <f>SUM(I8,I11,I12:I21)</f>
        <v>26.4</v>
      </c>
      <c r="J24" s="30">
        <f>SUM(H24:I24)</f>
        <v>3411.1000000000008</v>
      </c>
    </row>
    <row r="25" spans="1:10" x14ac:dyDescent="0.2">
      <c r="A25" s="31" t="s">
        <v>23</v>
      </c>
      <c r="B25" s="31" t="s">
        <v>24</v>
      </c>
      <c r="C25" s="32"/>
      <c r="D25" s="32"/>
      <c r="E25" s="32"/>
      <c r="F25" s="32"/>
      <c r="G25" s="32">
        <f>[1]IS!I29</f>
        <v>682.86999999999944</v>
      </c>
      <c r="H25" s="32">
        <f t="shared" si="2"/>
        <v>682.86999999999944</v>
      </c>
      <c r="I25" s="32">
        <f>[1]IS!I30</f>
        <v>4.2300000000000004</v>
      </c>
      <c r="J25" s="33">
        <f t="shared" ref="J25:J38" si="3">SUM(H25:I25)</f>
        <v>687.09999999999945</v>
      </c>
    </row>
    <row r="26" spans="1:10" x14ac:dyDescent="0.2">
      <c r="A26" s="31" t="s">
        <v>25</v>
      </c>
      <c r="B26" s="31" t="s">
        <v>26</v>
      </c>
      <c r="C26" s="34"/>
      <c r="D26" s="34"/>
      <c r="E26" s="34"/>
      <c r="F26" s="32">
        <v>-76.8</v>
      </c>
      <c r="G26" s="34">
        <v>-24.7</v>
      </c>
      <c r="H26" s="32">
        <f t="shared" si="2"/>
        <v>-101.5</v>
      </c>
      <c r="I26" s="32">
        <v>0.2</v>
      </c>
      <c r="J26" s="35">
        <f>SUM(H26:I26)</f>
        <v>-101.3</v>
      </c>
    </row>
    <row r="27" spans="1:10" s="21" customFormat="1" ht="12" thickBot="1" x14ac:dyDescent="0.3">
      <c r="A27" s="36" t="s">
        <v>27</v>
      </c>
      <c r="B27" s="36" t="s">
        <v>28</v>
      </c>
      <c r="C27" s="29">
        <f>SUM(C25:C26)</f>
        <v>0</v>
      </c>
      <c r="D27" s="29">
        <f>SUM(D25:D26)</f>
        <v>0</v>
      </c>
      <c r="E27" s="29">
        <f>SUM(E25:E26)</f>
        <v>0</v>
      </c>
      <c r="F27" s="28">
        <f>SUM(F25:F26)</f>
        <v>-76.8</v>
      </c>
      <c r="G27" s="28">
        <f>SUM(G25:G26)</f>
        <v>658.16999999999939</v>
      </c>
      <c r="H27" s="28">
        <f t="shared" si="2"/>
        <v>581.36999999999944</v>
      </c>
      <c r="I27" s="28">
        <f>SUM(I25:I26)</f>
        <v>4.4300000000000006</v>
      </c>
      <c r="J27" s="30">
        <f t="shared" si="3"/>
        <v>585.79999999999939</v>
      </c>
    </row>
    <row r="28" spans="1:10" s="21" customFormat="1" x14ac:dyDescent="0.25">
      <c r="A28" s="31" t="s">
        <v>29</v>
      </c>
      <c r="B28" s="31" t="s">
        <v>30</v>
      </c>
      <c r="C28" s="32"/>
      <c r="D28" s="32"/>
      <c r="E28" s="32">
        <v>-2087.4</v>
      </c>
      <c r="F28" s="32"/>
      <c r="G28" s="32">
        <v>-12.2</v>
      </c>
      <c r="H28" s="34">
        <f t="shared" si="2"/>
        <v>-2099.6</v>
      </c>
      <c r="I28" s="32"/>
      <c r="J28" s="35">
        <f t="shared" si="3"/>
        <v>-2099.6</v>
      </c>
    </row>
    <row r="29" spans="1:10" s="21" customFormat="1" x14ac:dyDescent="0.25">
      <c r="A29" s="31" t="s">
        <v>53</v>
      </c>
      <c r="B29" s="31" t="s">
        <v>54</v>
      </c>
      <c r="C29" s="32">
        <v>-0.1</v>
      </c>
      <c r="D29" s="32"/>
      <c r="E29" s="32">
        <v>2082.9</v>
      </c>
      <c r="F29" s="32"/>
      <c r="G29" s="32">
        <v>-2082.8000000000002</v>
      </c>
      <c r="H29" s="34">
        <f t="shared" si="2"/>
        <v>0</v>
      </c>
      <c r="I29" s="32"/>
      <c r="J29" s="35">
        <f t="shared" si="3"/>
        <v>0</v>
      </c>
    </row>
    <row r="30" spans="1:10" s="21" customFormat="1" x14ac:dyDescent="0.25">
      <c r="A30" s="31" t="s">
        <v>31</v>
      </c>
      <c r="B30" s="31" t="s">
        <v>32</v>
      </c>
      <c r="C30" s="32"/>
      <c r="D30" s="32"/>
      <c r="E30" s="32"/>
      <c r="F30" s="32"/>
      <c r="G30" s="32">
        <v>12.6</v>
      </c>
      <c r="H30" s="34">
        <f t="shared" si="2"/>
        <v>12.6</v>
      </c>
      <c r="I30" s="32"/>
      <c r="J30" s="35">
        <f t="shared" si="3"/>
        <v>12.6</v>
      </c>
    </row>
    <row r="31" spans="1:10" s="21" customFormat="1" x14ac:dyDescent="0.25">
      <c r="A31" s="31" t="s">
        <v>55</v>
      </c>
      <c r="B31" s="31" t="s">
        <v>56</v>
      </c>
      <c r="C31" s="32"/>
      <c r="D31" s="32"/>
      <c r="E31" s="32"/>
      <c r="F31" s="32"/>
      <c r="G31" s="34">
        <v>-281.8</v>
      </c>
      <c r="H31" s="34">
        <f t="shared" si="2"/>
        <v>-281.8</v>
      </c>
      <c r="I31" s="32">
        <v>-1.3</v>
      </c>
      <c r="J31" s="35">
        <f t="shared" si="3"/>
        <v>-283.10000000000002</v>
      </c>
    </row>
    <row r="32" spans="1:10" s="21" customFormat="1" x14ac:dyDescent="0.25">
      <c r="A32" s="31" t="s">
        <v>35</v>
      </c>
      <c r="B32" s="31" t="s">
        <v>36</v>
      </c>
      <c r="C32" s="32"/>
      <c r="D32" s="32"/>
      <c r="E32" s="32"/>
      <c r="F32" s="32"/>
      <c r="G32" s="34"/>
      <c r="H32" s="34">
        <f t="shared" si="2"/>
        <v>0</v>
      </c>
      <c r="I32" s="32"/>
      <c r="J32" s="35">
        <f>SUM(H32:I32)</f>
        <v>0</v>
      </c>
    </row>
    <row r="33" spans="1:10" s="21" customFormat="1" x14ac:dyDescent="0.25">
      <c r="A33" s="37" t="s">
        <v>57</v>
      </c>
      <c r="B33" s="37" t="s">
        <v>58</v>
      </c>
      <c r="C33" s="32"/>
      <c r="D33" s="32"/>
      <c r="E33" s="32"/>
      <c r="F33" s="32"/>
      <c r="G33" s="34">
        <v>40.700000000000003</v>
      </c>
      <c r="H33" s="34">
        <f t="shared" si="2"/>
        <v>40.700000000000003</v>
      </c>
      <c r="I33" s="32"/>
      <c r="J33" s="35">
        <f>SUM(H33:I33)</f>
        <v>40.700000000000003</v>
      </c>
    </row>
    <row r="34" spans="1:10" s="16" customFormat="1" x14ac:dyDescent="0.25">
      <c r="A34" s="31" t="s">
        <v>37</v>
      </c>
      <c r="B34" s="31" t="s">
        <v>38</v>
      </c>
      <c r="C34" s="32"/>
      <c r="D34" s="32"/>
      <c r="E34" s="32"/>
      <c r="F34" s="32"/>
      <c r="G34" s="34"/>
      <c r="H34" s="34">
        <f t="shared" si="2"/>
        <v>0</v>
      </c>
      <c r="I34" s="32"/>
      <c r="J34" s="35">
        <f t="shared" si="3"/>
        <v>0</v>
      </c>
    </row>
    <row r="35" spans="1:10" x14ac:dyDescent="0.2">
      <c r="A35" s="31" t="s">
        <v>59</v>
      </c>
      <c r="B35" s="31" t="s">
        <v>40</v>
      </c>
      <c r="C35" s="32"/>
      <c r="D35" s="32"/>
      <c r="E35" s="32"/>
      <c r="F35" s="32"/>
      <c r="G35" s="34"/>
      <c r="H35" s="34">
        <f t="shared" si="2"/>
        <v>0</v>
      </c>
      <c r="I35" s="32"/>
      <c r="J35" s="35">
        <f>SUM(H35:I35)</f>
        <v>0</v>
      </c>
    </row>
    <row r="36" spans="1:10" x14ac:dyDescent="0.2">
      <c r="A36" s="31" t="s">
        <v>45</v>
      </c>
      <c r="B36" s="31" t="s">
        <v>46</v>
      </c>
      <c r="C36" s="32"/>
      <c r="D36" s="32"/>
      <c r="E36" s="32"/>
      <c r="F36" s="32"/>
      <c r="G36" s="34"/>
      <c r="H36" s="34">
        <f t="shared" si="2"/>
        <v>0</v>
      </c>
      <c r="I36" s="32"/>
      <c r="J36" s="35">
        <f t="shared" si="3"/>
        <v>0</v>
      </c>
    </row>
    <row r="37" spans="1:10" x14ac:dyDescent="0.2">
      <c r="A37" s="31" t="s">
        <v>47</v>
      </c>
      <c r="B37" s="31" t="s">
        <v>48</v>
      </c>
      <c r="C37" s="32"/>
      <c r="D37" s="32"/>
      <c r="E37" s="32"/>
      <c r="F37" s="32"/>
      <c r="G37" s="34">
        <v>7.9</v>
      </c>
      <c r="H37" s="34">
        <f t="shared" si="2"/>
        <v>7.9</v>
      </c>
      <c r="I37" s="32"/>
      <c r="J37" s="35">
        <f t="shared" si="3"/>
        <v>7.9</v>
      </c>
    </row>
    <row r="38" spans="1:10" ht="12" thickBot="1" x14ac:dyDescent="0.25">
      <c r="A38" s="38" t="s">
        <v>60</v>
      </c>
      <c r="B38" s="39" t="s">
        <v>61</v>
      </c>
      <c r="C38" s="28">
        <f>SUM(C24,C27,C28:C37)</f>
        <v>1.4</v>
      </c>
      <c r="D38" s="28">
        <f>SUM(D24,D27,D28:D37)</f>
        <v>203.1</v>
      </c>
      <c r="E38" s="28">
        <f>SUM(E24,E27,E28:E37)</f>
        <v>-11.099999999999909</v>
      </c>
      <c r="F38" s="28">
        <f>SUM(F24,F27,F28:F37)</f>
        <v>-614.19999999999993</v>
      </c>
      <c r="G38" s="28">
        <f>SUM(G24,G27,G28:G37)</f>
        <v>2066.6700000000005</v>
      </c>
      <c r="H38" s="29">
        <f t="shared" si="2"/>
        <v>1645.8700000000008</v>
      </c>
      <c r="I38" s="28">
        <f>SUM(I24,I27,I28:I37)</f>
        <v>29.529999999999998</v>
      </c>
      <c r="J38" s="30">
        <f t="shared" si="3"/>
        <v>1675.4000000000008</v>
      </c>
    </row>
    <row r="39" spans="1:10" x14ac:dyDescent="0.2">
      <c r="C39" s="40"/>
      <c r="D39" s="40"/>
      <c r="E39" s="40"/>
      <c r="F39" s="40"/>
      <c r="G39" s="40"/>
      <c r="H39" s="40"/>
      <c r="I39" s="40"/>
      <c r="J39" s="40"/>
    </row>
    <row r="40" spans="1:10" x14ac:dyDescent="0.2">
      <c r="A40" s="41">
        <v>1</v>
      </c>
      <c r="B40" s="45" t="s">
        <v>62</v>
      </c>
      <c r="C40" s="45"/>
      <c r="D40" s="45"/>
      <c r="E40" s="45"/>
      <c r="F40" s="45"/>
      <c r="G40" s="45"/>
      <c r="H40" s="45"/>
      <c r="I40" s="45"/>
      <c r="J40" s="45"/>
    </row>
    <row r="41" spans="1:10" x14ac:dyDescent="0.2">
      <c r="A41" s="41">
        <v>1</v>
      </c>
      <c r="B41" s="45" t="s">
        <v>63</v>
      </c>
      <c r="C41" s="45"/>
      <c r="D41" s="45"/>
      <c r="E41" s="45"/>
      <c r="F41" s="45"/>
      <c r="G41" s="45"/>
      <c r="H41" s="45"/>
      <c r="I41" s="45"/>
      <c r="J41" s="45"/>
    </row>
    <row r="42" spans="1:10" ht="10.15" customHeight="1" x14ac:dyDescent="0.2">
      <c r="A42" s="41">
        <v>2</v>
      </c>
      <c r="B42" s="45" t="s">
        <v>64</v>
      </c>
      <c r="C42" s="45"/>
      <c r="D42" s="45"/>
      <c r="E42" s="45"/>
      <c r="F42" s="45"/>
      <c r="G42" s="45"/>
      <c r="H42" s="45"/>
      <c r="I42" s="45"/>
      <c r="J42" s="45"/>
    </row>
    <row r="43" spans="1:10" x14ac:dyDescent="0.2">
      <c r="A43" s="41">
        <v>2</v>
      </c>
      <c r="B43" s="42" t="s">
        <v>65</v>
      </c>
      <c r="C43" s="43"/>
      <c r="D43" s="43"/>
      <c r="E43" s="43"/>
      <c r="F43" s="43"/>
      <c r="G43" s="43"/>
      <c r="H43" s="43"/>
      <c r="I43" s="43"/>
      <c r="J43" s="43"/>
    </row>
    <row r="44" spans="1:10" x14ac:dyDescent="0.2">
      <c r="A44" s="41">
        <v>3</v>
      </c>
      <c r="B44" s="45" t="s">
        <v>66</v>
      </c>
      <c r="C44" s="45"/>
      <c r="D44" s="45"/>
      <c r="E44" s="45"/>
      <c r="F44" s="45"/>
      <c r="G44" s="45"/>
      <c r="H44" s="45"/>
      <c r="I44" s="45"/>
      <c r="J44" s="45"/>
    </row>
    <row r="45" spans="1:10" x14ac:dyDescent="0.2">
      <c r="A45" s="41">
        <v>3</v>
      </c>
      <c r="B45" s="42" t="s">
        <v>67</v>
      </c>
      <c r="C45" s="43"/>
      <c r="D45" s="43"/>
      <c r="E45" s="43"/>
      <c r="F45" s="43"/>
      <c r="G45" s="43"/>
      <c r="H45" s="43"/>
      <c r="I45" s="43"/>
      <c r="J45" s="43"/>
    </row>
    <row r="46" spans="1:10" x14ac:dyDescent="0.2">
      <c r="A46" s="41">
        <v>4</v>
      </c>
      <c r="B46" s="44" t="s">
        <v>68</v>
      </c>
      <c r="C46" s="45"/>
      <c r="D46" s="45"/>
      <c r="E46" s="45"/>
      <c r="F46" s="45"/>
      <c r="G46" s="45"/>
      <c r="H46" s="45"/>
      <c r="I46" s="45"/>
      <c r="J46" s="45"/>
    </row>
    <row r="47" spans="1:10" x14ac:dyDescent="0.2">
      <c r="A47" s="41">
        <v>4</v>
      </c>
      <c r="B47" s="44" t="s">
        <v>69</v>
      </c>
      <c r="C47" s="45"/>
      <c r="D47" s="45"/>
      <c r="E47" s="45"/>
      <c r="F47" s="45"/>
      <c r="G47" s="45"/>
      <c r="H47" s="45"/>
      <c r="I47" s="45"/>
      <c r="J47" s="45"/>
    </row>
    <row r="48" spans="1:10" x14ac:dyDescent="0.2">
      <c r="A48" s="41">
        <v>5</v>
      </c>
      <c r="B48" s="45" t="s">
        <v>70</v>
      </c>
      <c r="C48" s="45"/>
      <c r="D48" s="45"/>
      <c r="E48" s="45"/>
      <c r="F48" s="45"/>
      <c r="G48" s="45"/>
      <c r="H48" s="45"/>
      <c r="I48" s="45"/>
      <c r="J48" s="45"/>
    </row>
    <row r="49" spans="1:10" x14ac:dyDescent="0.2">
      <c r="A49" s="41">
        <v>5</v>
      </c>
      <c r="B49" s="42" t="s">
        <v>71</v>
      </c>
      <c r="C49" s="43"/>
      <c r="D49" s="43"/>
      <c r="E49" s="43"/>
      <c r="F49" s="43"/>
      <c r="G49" s="43"/>
      <c r="H49" s="43"/>
      <c r="I49" s="43"/>
      <c r="J49" s="43"/>
    </row>
  </sheetData>
  <mergeCells count="9">
    <mergeCell ref="B46:J46"/>
    <mergeCell ref="B47:J47"/>
    <mergeCell ref="B48:J48"/>
    <mergeCell ref="A3:J3"/>
    <mergeCell ref="B4:J4"/>
    <mergeCell ref="B40:J40"/>
    <mergeCell ref="B41:J41"/>
    <mergeCell ref="B42:J42"/>
    <mergeCell ref="B44:J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Sika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Strixner Klaus</dc:creator>
  <cp:lastModifiedBy>Isabelle Willimann</cp:lastModifiedBy>
  <dcterms:created xsi:type="dcterms:W3CDTF">2019-02-19T16:19:02Z</dcterms:created>
  <dcterms:modified xsi:type="dcterms:W3CDTF">2019-02-20T07:24:19Z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