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ak.patrycja\Desktop\"/>
    </mc:Choice>
  </mc:AlternateContent>
  <xr:revisionPtr revIDLastSave="0" documentId="13_ncr:1_{36120E8B-31C7-48FC-A1AF-E3416C41A28C}" xr6:coauthVersionLast="45" xr6:coauthVersionMax="45" xr10:uidLastSave="{00000000-0000-0000-0000-000000000000}"/>
  <bookViews>
    <workbookView xWindow="-28920" yWindow="-120" windowWidth="29040" windowHeight="15840" xr2:uid="{6F75F8C9-ED7C-4CF3-9F2B-D30091085810}"/>
  </bookViews>
  <sheets>
    <sheet name="HJB_Equi" sheetId="1" r:id="rId1"/>
  </sheets>
  <externalReferences>
    <externalReference r:id="rId2"/>
  </externalReferences>
  <definedNames>
    <definedName name="_xlnm.Print_Area" localSheetId="0">HJB_Equi!$A$1:$J$45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  <c r="C30" i="1"/>
  <c r="J29" i="1"/>
  <c r="H29" i="1"/>
  <c r="J28" i="1"/>
  <c r="H28" i="1"/>
  <c r="H27" i="1"/>
  <c r="J27" i="1" s="1"/>
  <c r="H26" i="1"/>
  <c r="J26" i="1" s="1"/>
  <c r="J25" i="1"/>
  <c r="H25" i="1"/>
  <c r="J24" i="1"/>
  <c r="H24" i="1"/>
  <c r="F23" i="1"/>
  <c r="E23" i="1"/>
  <c r="D23" i="1"/>
  <c r="C23" i="1"/>
  <c r="H22" i="1"/>
  <c r="J22" i="1" s="1"/>
  <c r="I21" i="1"/>
  <c r="I30" i="1" s="1"/>
  <c r="G21" i="1"/>
  <c r="G30" i="1" s="1"/>
  <c r="J20" i="1"/>
  <c r="H20" i="1"/>
  <c r="H17" i="1"/>
  <c r="J17" i="1" s="1"/>
  <c r="H16" i="1"/>
  <c r="J16" i="1" s="1"/>
  <c r="H15" i="1"/>
  <c r="J15" i="1" s="1"/>
  <c r="J14" i="1"/>
  <c r="H14" i="1"/>
  <c r="H13" i="1"/>
  <c r="J13" i="1" s="1"/>
  <c r="H12" i="1"/>
  <c r="J12" i="1" s="1"/>
  <c r="H11" i="1"/>
  <c r="J11" i="1" s="1"/>
  <c r="J10" i="1"/>
  <c r="H10" i="1"/>
  <c r="F9" i="1"/>
  <c r="F18" i="1" s="1"/>
  <c r="E9" i="1"/>
  <c r="E18" i="1" s="1"/>
  <c r="D9" i="1"/>
  <c r="D18" i="1" s="1"/>
  <c r="C9" i="1"/>
  <c r="C18" i="1" s="1"/>
  <c r="H8" i="1"/>
  <c r="J8" i="1" s="1"/>
  <c r="I7" i="1"/>
  <c r="I9" i="1" s="1"/>
  <c r="I18" i="1" s="1"/>
  <c r="G7" i="1"/>
  <c r="G9" i="1" s="1"/>
  <c r="G18" i="1" s="1"/>
  <c r="J6" i="1"/>
  <c r="H6" i="1"/>
  <c r="H7" i="1" l="1"/>
  <c r="G23" i="1"/>
  <c r="I23" i="1"/>
  <c r="H21" i="1"/>
  <c r="H30" i="1" l="1"/>
  <c r="H23" i="1"/>
  <c r="J21" i="1"/>
  <c r="H9" i="1"/>
  <c r="H18" i="1" s="1"/>
  <c r="J7" i="1"/>
  <c r="J9" i="1" s="1"/>
  <c r="J18" i="1" s="1"/>
  <c r="J23" i="1" l="1"/>
  <c r="J30" i="1"/>
</calcChain>
</file>

<file path=xl/sharedStrings.xml><?xml version="1.0" encoding="utf-8"?>
<sst xmlns="http://schemas.openxmlformats.org/spreadsheetml/2006/main" count="96" uniqueCount="77">
  <si>
    <t>Veränderung des Konzerneigenkapitals</t>
  </si>
  <si>
    <t>Statement of changes in equity</t>
  </si>
  <si>
    <t>in Mio. CHF</t>
  </si>
  <si>
    <t>Aktien-
kapital</t>
  </si>
  <si>
    <t>Kapital- 
reserven</t>
  </si>
  <si>
    <t>Eigene Aktien</t>
  </si>
  <si>
    <t>Umrech- 
nungs- 
diffe-
renzen</t>
  </si>
  <si>
    <t>Gewinn- 
reserven</t>
  </si>
  <si>
    <t>Anteil
Sika 
Aktio-
näre am Eigen- 
kapital</t>
  </si>
  <si>
    <t>Nicht beherrschende Anteile</t>
  </si>
  <si>
    <t>Total
Eigen- 
kapital</t>
  </si>
  <si>
    <t>in CHF mn</t>
  </si>
  <si>
    <t>Capital 
stock</t>
  </si>
  <si>
    <t>Capital
surplus</t>
  </si>
  <si>
    <t>Treasury
shares</t>
  </si>
  <si>
    <t>Currency
trans-
lation
differ-
ences</t>
  </si>
  <si>
    <t>Retained
earnings</t>
  </si>
  <si>
    <t>Total 
Sika 
share-
holders’
equity</t>
  </si>
  <si>
    <t>Non-
control-
ling
interests</t>
  </si>
  <si>
    <t>Total 
equity</t>
  </si>
  <si>
    <t>1. Januar 2020</t>
  </si>
  <si>
    <t>January 1, 2020</t>
  </si>
  <si>
    <t>Gewinn</t>
  </si>
  <si>
    <t>Profit for the period</t>
  </si>
  <si>
    <t>Übriger Gesamterfolg</t>
  </si>
  <si>
    <t>Other comprehensive income</t>
  </si>
  <si>
    <t>Gesamterfolg</t>
  </si>
  <si>
    <t>Comprehensive income</t>
  </si>
  <si>
    <r>
      <t>Transaktionen mit eigenen Aktien</t>
    </r>
    <r>
      <rPr>
        <vertAlign val="superscript"/>
        <sz val="8"/>
        <color theme="1"/>
        <rFont val="Arial"/>
        <family val="2"/>
      </rPr>
      <t>1</t>
    </r>
  </si>
  <si>
    <r>
      <t>Transactions with treasury shares</t>
    </r>
    <r>
      <rPr>
        <vertAlign val="superscript"/>
        <sz val="8"/>
        <color theme="1"/>
        <rFont val="Arial"/>
        <family val="2"/>
      </rPr>
      <t>1</t>
    </r>
  </si>
  <si>
    <t>Aktienbezogene Vergütung</t>
  </si>
  <si>
    <t>Share-based payments</t>
  </si>
  <si>
    <r>
      <t>Dividende</t>
    </r>
    <r>
      <rPr>
        <vertAlign val="superscript"/>
        <sz val="8"/>
        <color theme="1"/>
        <rFont val="Arial"/>
        <family val="2"/>
      </rPr>
      <t>2</t>
    </r>
  </si>
  <si>
    <r>
      <t>Dividends</t>
    </r>
    <r>
      <rPr>
        <vertAlign val="superscript"/>
        <sz val="8"/>
        <color theme="1"/>
        <rFont val="Arial"/>
        <family val="2"/>
      </rPr>
      <t>2</t>
    </r>
  </si>
  <si>
    <r>
      <t>Inflationsbereinigung</t>
    </r>
    <r>
      <rPr>
        <vertAlign val="superscript"/>
        <sz val="8"/>
        <color theme="1"/>
        <rFont val="Arial"/>
        <family val="2"/>
      </rPr>
      <t>3</t>
    </r>
  </si>
  <si>
    <r>
      <t>Inflation adjustment</t>
    </r>
    <r>
      <rPr>
        <vertAlign val="superscript"/>
        <sz val="8"/>
        <color theme="1"/>
        <rFont val="Arial"/>
        <family val="2"/>
      </rPr>
      <t>3</t>
    </r>
  </si>
  <si>
    <t>Veränderung des Konsolidierungskreises</t>
  </si>
  <si>
    <t>Change in scope of consolidation</t>
  </si>
  <si>
    <t>Kapitalerhöhung</t>
  </si>
  <si>
    <t>Capital increase</t>
  </si>
  <si>
    <r>
      <t>Nicht beherrschende Anteile aus Akquisitionen</t>
    </r>
    <r>
      <rPr>
        <vertAlign val="superscript"/>
        <sz val="8"/>
        <color theme="1"/>
        <rFont val="Arial"/>
        <family val="2"/>
      </rPr>
      <t>4</t>
    </r>
  </si>
  <si>
    <r>
      <t>Non-controlling interests from acquisitions</t>
    </r>
    <r>
      <rPr>
        <vertAlign val="superscript"/>
        <sz val="8"/>
        <color theme="1"/>
        <rFont val="Arial"/>
        <family val="2"/>
      </rPr>
      <t>4</t>
    </r>
  </si>
  <si>
    <r>
      <t>Auskauf von bestehenden nicht beherrschenden Anteilen</t>
    </r>
    <r>
      <rPr>
        <vertAlign val="superscript"/>
        <sz val="8"/>
        <color theme="1"/>
        <rFont val="Arial"/>
        <family val="2"/>
      </rPr>
      <t>5</t>
    </r>
  </si>
  <si>
    <r>
      <t>Buyout of existing non-
controlling interests</t>
    </r>
    <r>
      <rPr>
        <vertAlign val="superscript"/>
        <sz val="8"/>
        <color theme="1"/>
        <rFont val="Arial"/>
        <family val="2"/>
      </rPr>
      <t>5</t>
    </r>
  </si>
  <si>
    <t>30. Juni 2020</t>
  </si>
  <si>
    <t>June 30, 2020</t>
  </si>
  <si>
    <t>1. Januar 2021</t>
  </si>
  <si>
    <t>January 1, 2021</t>
  </si>
  <si>
    <r>
      <t>Dividende</t>
    </r>
    <r>
      <rPr>
        <vertAlign val="superscript"/>
        <sz val="8"/>
        <color theme="1"/>
        <rFont val="Arial"/>
        <family val="2"/>
      </rPr>
      <t>6</t>
    </r>
  </si>
  <si>
    <r>
      <t>Dividends</t>
    </r>
    <r>
      <rPr>
        <vertAlign val="superscript"/>
        <sz val="8"/>
        <color theme="1"/>
        <rFont val="Arial"/>
        <family val="2"/>
      </rPr>
      <t>6</t>
    </r>
  </si>
  <si>
    <t>Nennwertrückzahlung</t>
  </si>
  <si>
    <t>Repaiment of nominal value</t>
  </si>
  <si>
    <r>
      <t>Auskauf von bestehenden nicht beherrschenden Anteilen</t>
    </r>
    <r>
      <rPr>
        <vertAlign val="superscript"/>
        <sz val="8"/>
        <color theme="1"/>
        <rFont val="Arial"/>
        <family val="2"/>
      </rPr>
      <t>7</t>
    </r>
  </si>
  <si>
    <r>
      <t>Buyout of existing non-
controlling interests</t>
    </r>
    <r>
      <rPr>
        <vertAlign val="superscript"/>
        <sz val="8"/>
        <color theme="1"/>
        <rFont val="Arial"/>
        <family val="2"/>
      </rPr>
      <t>7</t>
    </r>
  </si>
  <si>
    <t>30. Juni 2021</t>
  </si>
  <si>
    <t>June 30, 2021</t>
  </si>
  <si>
    <t>1</t>
  </si>
  <si>
    <t>Inklusive Gewinnsteuern von CHF 0.1 Mio. (CHF 0.0 Mio.).</t>
  </si>
  <si>
    <t>Including income tax of CHF 0.1 mn (CHF 0.0 mn).</t>
  </si>
  <si>
    <t>2</t>
  </si>
  <si>
    <t>Dividende pro Aktie: CHF 2.30.</t>
  </si>
  <si>
    <t>Dividend per share: CHF 2.30.</t>
  </si>
  <si>
    <t>3</t>
  </si>
  <si>
    <t>Rechnungslegung für Hyperinflation betrifft die Gesellschaften in Argentinien.</t>
  </si>
  <si>
    <t>Hyperinflation accounting concerns the subsidiaries in Argentina.</t>
  </si>
  <si>
    <t>4</t>
  </si>
  <si>
    <t>Nicht beherrschende Anteile aus der Akquisition der Modern Waterproofing Company S.A.E., Ägypten.</t>
  </si>
  <si>
    <t>Non-controlling interests from the acquisition of Modern Waterproofing Company S.A.E., Egypt.</t>
  </si>
  <si>
    <t>5</t>
  </si>
  <si>
    <t>Vollständiger Auskauf von Sika Arabia Holding Company WLL, Bahrain, inklusive den arabischen Tochtergesellschaften.</t>
  </si>
  <si>
    <t>Complete buyout of Sika Arabia Holding Company WLL, Bahrain, including the Arabian subsidiaries.</t>
  </si>
  <si>
    <t>6</t>
  </si>
  <si>
    <t>Dividende pro Aktie: CHF 2.50.</t>
  </si>
  <si>
    <t>Dividend per share: CHF 2.50.</t>
  </si>
  <si>
    <t>7</t>
  </si>
  <si>
    <t>Erhöhung der Beteiligungsquote an Modern Waterproofing Company S.A.E., Ägypten.</t>
  </si>
  <si>
    <t>Increase in shareholdings in Modern Waterproofing Company S.A.E., Egypt.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</si>
</sst>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_ ;_ * \-#,##0.0_ ;_ * &quot;-&quot;?_ ;_ @_ "/>
    <numFmt numFmtId="165" formatCode="#,##0_ ;\-#,##0\ "/>
    <numFmt numFmtId="166" formatCode="#,##0.0_ ;\-#,##0.0\ "/>
    <numFmt numFmtId="167" formatCode="_ * #,##0.0_ ;_ * \-#,##0.0_ ;_ * &quot;-&quot;??_ ;_ @_ "/>
  </numFmts>
  <fonts count="4" x14ac:knownFonts="1">
    <font>
      <sz val="11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 wrapText="1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49" fontId="1" fillId="0" borderId="0" xfId="0" applyNumberFormat="1" applyFont="1" applyAlignment="1">
      <alignment horizontal="right" vertical="top" wrapText="1"/>
    </xf>
    <xf numFmtId="49" fontId="2" fillId="0" borderId="1" xfId="0" applyNumberFormat="1" applyFont="1" applyBorder="1"/>
    <xf numFmtId="15" fontId="2" fillId="0" borderId="1" xfId="0" applyNumberFormat="1" applyFont="1" applyBorder="1"/>
    <xf numFmtId="164" fontId="2" fillId="0" borderId="1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165" fontId="1" fillId="0" borderId="0" xfId="0" quotePrefix="1" applyNumberFormat="1" applyFont="1" applyAlignment="1">
      <alignment horizontal="right" vertical="top" wrapText="1"/>
    </xf>
    <xf numFmtId="166" fontId="1" fillId="0" borderId="0" xfId="0" quotePrefix="1" applyNumberFormat="1" applyFont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1" fillId="0" borderId="0" xfId="0" quotePrefix="1" applyNumberFormat="1" applyFont="1" applyAlignment="1">
      <alignment horizontal="right" vertical="top" wrapText="1"/>
    </xf>
    <xf numFmtId="49" fontId="2" fillId="0" borderId="0" xfId="0" applyNumberFormat="1" applyFont="1"/>
    <xf numFmtId="15" fontId="2" fillId="0" borderId="0" xfId="0" applyNumberFormat="1" applyFont="1"/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vertical="top" wrapText="1"/>
    </xf>
    <xf numFmtId="49" fontId="2" fillId="2" borderId="1" xfId="0" applyNumberFormat="1" applyFont="1" applyFill="1" applyBorder="1"/>
    <xf numFmtId="15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right" vertical="top" wrapText="1"/>
    </xf>
    <xf numFmtId="164" fontId="1" fillId="2" borderId="3" xfId="0" applyNumberFormat="1" applyFont="1" applyFill="1" applyBorder="1" applyAlignment="1">
      <alignment horizontal="right" wrapText="1"/>
    </xf>
    <xf numFmtId="165" fontId="1" fillId="2" borderId="0" xfId="0" quotePrefix="1" applyNumberFormat="1" applyFont="1" applyFill="1" applyAlignment="1">
      <alignment horizontal="right" vertical="top" wrapText="1"/>
    </xf>
    <xf numFmtId="166" fontId="1" fillId="2" borderId="0" xfId="0" quotePrefix="1" applyNumberFormat="1" applyFont="1" applyFill="1" applyAlignment="1">
      <alignment horizontal="right" vertical="top" wrapText="1"/>
    </xf>
    <xf numFmtId="164" fontId="1" fillId="2" borderId="3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1" fillId="2" borderId="0" xfId="0" quotePrefix="1" applyNumberFormat="1" applyFont="1" applyFill="1" applyAlignment="1">
      <alignment horizontal="right" vertical="top" wrapText="1"/>
    </xf>
    <xf numFmtId="167" fontId="2" fillId="2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%20Excel_HY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JB_IS"/>
      <sheetName val="HJB_compr_IS"/>
      <sheetName val="HJB_BS"/>
      <sheetName val="HJB_Equi"/>
      <sheetName val="HJB_CF"/>
    </sheetNames>
    <sheetDataSet>
      <sheetData sheetId="0">
        <row r="27">
          <cell r="F27">
            <v>275.0999999999998</v>
          </cell>
          <cell r="I27">
            <v>494.39999999999975</v>
          </cell>
        </row>
        <row r="28">
          <cell r="F28">
            <v>0.5</v>
          </cell>
          <cell r="I28">
            <v>0.3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EAC8-27A0-46AC-B294-3481971EF73C}">
  <dimension ref="A1:K45"/>
  <sheetViews>
    <sheetView tabSelected="1" zoomScaleNormal="100" zoomScaleSheetLayoutView="100" workbookViewId="0">
      <selection sqref="A1:J1"/>
    </sheetView>
  </sheetViews>
  <sheetFormatPr baseColWidth="10" defaultColWidth="11" defaultRowHeight="11.25" x14ac:dyDescent="0.2"/>
  <cols>
    <col min="1" max="1" width="37.75" style="3" customWidth="1"/>
    <col min="2" max="2" width="32.75" style="43" customWidth="1"/>
    <col min="3" max="10" width="8" style="47" customWidth="1"/>
    <col min="11" max="11" width="5.125" style="2" customWidth="1"/>
    <col min="12" max="16384" width="11" style="2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B2" s="1" t="s">
        <v>1</v>
      </c>
      <c r="C2" s="1"/>
      <c r="D2" s="1"/>
      <c r="E2" s="1"/>
      <c r="F2" s="1"/>
      <c r="G2" s="1"/>
      <c r="H2" s="1"/>
      <c r="I2" s="1"/>
      <c r="J2" s="1"/>
    </row>
    <row r="3" spans="1:11" ht="68.25" customHeight="1" x14ac:dyDescent="0.2">
      <c r="A3" s="4" t="s">
        <v>2</v>
      </c>
      <c r="B3" s="2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1" ht="67.900000000000006" customHeight="1" x14ac:dyDescent="0.2">
      <c r="A4" s="6"/>
      <c r="B4" s="7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8" t="s">
        <v>17</v>
      </c>
      <c r="I4" s="5" t="s">
        <v>18</v>
      </c>
      <c r="J4" s="5" t="s">
        <v>19</v>
      </c>
    </row>
    <row r="5" spans="1:11" x14ac:dyDescent="0.2">
      <c r="A5" s="6"/>
      <c r="B5" s="7"/>
      <c r="C5" s="5"/>
      <c r="D5" s="5"/>
      <c r="E5" s="5"/>
      <c r="F5" s="5"/>
      <c r="G5" s="5"/>
      <c r="H5" s="5"/>
      <c r="I5" s="5"/>
      <c r="J5" s="5"/>
    </row>
    <row r="6" spans="1:11" ht="12" thickBot="1" x14ac:dyDescent="0.25">
      <c r="A6" s="9" t="s">
        <v>20</v>
      </c>
      <c r="B6" s="10" t="s">
        <v>21</v>
      </c>
      <c r="C6" s="11">
        <v>1.4</v>
      </c>
      <c r="D6" s="11">
        <v>203.1</v>
      </c>
      <c r="E6" s="11">
        <v>-7.3</v>
      </c>
      <c r="F6" s="11">
        <v>-747.8</v>
      </c>
      <c r="G6" s="11">
        <v>3674.7</v>
      </c>
      <c r="H6" s="11">
        <f>SUM(C6:G6)</f>
        <v>3124.1</v>
      </c>
      <c r="I6" s="11">
        <v>37.1</v>
      </c>
      <c r="J6" s="11">
        <f>H6+I6</f>
        <v>3161.2</v>
      </c>
      <c r="K6" s="12"/>
    </row>
    <row r="7" spans="1:11" s="17" customFormat="1" x14ac:dyDescent="0.2">
      <c r="A7" s="13" t="s">
        <v>22</v>
      </c>
      <c r="B7" s="13" t="s">
        <v>23</v>
      </c>
      <c r="C7" s="14"/>
      <c r="D7" s="14"/>
      <c r="E7" s="14"/>
      <c r="F7" s="14"/>
      <c r="G7" s="14">
        <f>[1]HJB_IS!F27</f>
        <v>275.0999999999998</v>
      </c>
      <c r="H7" s="14">
        <f>SUM(C7:G7)</f>
        <v>275.0999999999998</v>
      </c>
      <c r="I7" s="14">
        <f>[1]HJB_IS!F28</f>
        <v>0.5</v>
      </c>
      <c r="J7" s="15">
        <f>H7+I7</f>
        <v>275.5999999999998</v>
      </c>
      <c r="K7" s="16"/>
    </row>
    <row r="8" spans="1:11" s="7" customFormat="1" ht="17.45" customHeight="1" x14ac:dyDescent="0.2">
      <c r="A8" s="13" t="s">
        <v>24</v>
      </c>
      <c r="B8" s="13" t="s">
        <v>25</v>
      </c>
      <c r="C8" s="18"/>
      <c r="D8" s="18"/>
      <c r="E8" s="18"/>
      <c r="F8" s="14">
        <v>-174.4</v>
      </c>
      <c r="G8" s="19">
        <v>-14.3</v>
      </c>
      <c r="H8" s="14">
        <f>SUM(C8:G8)</f>
        <v>-188.70000000000002</v>
      </c>
      <c r="I8" s="14">
        <v>-0.2</v>
      </c>
      <c r="J8" s="14">
        <f>H8+I8</f>
        <v>-188.9</v>
      </c>
      <c r="K8" s="16"/>
    </row>
    <row r="9" spans="1:11" s="7" customFormat="1" ht="12" thickBot="1" x14ac:dyDescent="0.25">
      <c r="A9" s="20" t="s">
        <v>26</v>
      </c>
      <c r="B9" s="20" t="s">
        <v>27</v>
      </c>
      <c r="C9" s="21">
        <f>SUM(C7:C8)</f>
        <v>0</v>
      </c>
      <c r="D9" s="21">
        <f t="shared" ref="D9:E9" si="0">SUM(D7:D8)</f>
        <v>0</v>
      </c>
      <c r="E9" s="21">
        <f t="shared" si="0"/>
        <v>0</v>
      </c>
      <c r="F9" s="21">
        <f t="shared" ref="F9:J9" si="1">F7+F8</f>
        <v>-174.4</v>
      </c>
      <c r="G9" s="21">
        <f t="shared" si="1"/>
        <v>260.79999999999978</v>
      </c>
      <c r="H9" s="21">
        <f>H7+H8</f>
        <v>86.399999999999778</v>
      </c>
      <c r="I9" s="21">
        <f t="shared" si="1"/>
        <v>0.3</v>
      </c>
      <c r="J9" s="21">
        <f t="shared" si="1"/>
        <v>86.69999999999979</v>
      </c>
      <c r="K9" s="16"/>
    </row>
    <row r="10" spans="1:11" s="17" customFormat="1" x14ac:dyDescent="0.2">
      <c r="A10" s="13" t="s">
        <v>28</v>
      </c>
      <c r="B10" s="13" t="s">
        <v>29</v>
      </c>
      <c r="C10" s="14"/>
      <c r="D10" s="14"/>
      <c r="E10" s="14">
        <v>-0.1</v>
      </c>
      <c r="F10" s="14"/>
      <c r="G10" s="14">
        <v>-9.1</v>
      </c>
      <c r="H10" s="14">
        <f t="shared" ref="H10:H17" si="2">SUM(C10:G10)</f>
        <v>-9.1999999999999993</v>
      </c>
      <c r="I10" s="14"/>
      <c r="J10" s="14">
        <f t="shared" ref="J10:J17" si="3">SUM(H10:I10)</f>
        <v>-9.1999999999999993</v>
      </c>
      <c r="K10" s="16"/>
    </row>
    <row r="11" spans="1:11" s="17" customFormat="1" x14ac:dyDescent="0.2">
      <c r="A11" s="13" t="s">
        <v>30</v>
      </c>
      <c r="B11" s="13" t="s">
        <v>31</v>
      </c>
      <c r="C11" s="14"/>
      <c r="D11" s="14"/>
      <c r="E11" s="14"/>
      <c r="F11" s="14"/>
      <c r="G11" s="14">
        <v>5.4</v>
      </c>
      <c r="H11" s="14">
        <f t="shared" si="2"/>
        <v>5.4</v>
      </c>
      <c r="I11" s="14"/>
      <c r="J11" s="14">
        <f t="shared" si="3"/>
        <v>5.4</v>
      </c>
      <c r="K11" s="16"/>
    </row>
    <row r="12" spans="1:11" s="17" customFormat="1" x14ac:dyDescent="0.2">
      <c r="A12" s="13" t="s">
        <v>32</v>
      </c>
      <c r="B12" s="13" t="s">
        <v>33</v>
      </c>
      <c r="C12" s="14"/>
      <c r="D12" s="14"/>
      <c r="E12" s="14"/>
      <c r="F12" s="14"/>
      <c r="G12" s="22">
        <v>-326</v>
      </c>
      <c r="H12" s="14">
        <f t="shared" si="2"/>
        <v>-326</v>
      </c>
      <c r="I12" s="14"/>
      <c r="J12" s="14">
        <f t="shared" si="3"/>
        <v>-326</v>
      </c>
      <c r="K12" s="16"/>
    </row>
    <row r="13" spans="1:11" s="17" customFormat="1" x14ac:dyDescent="0.2">
      <c r="A13" s="13" t="s">
        <v>34</v>
      </c>
      <c r="B13" s="13" t="s">
        <v>35</v>
      </c>
      <c r="C13" s="14"/>
      <c r="D13" s="14"/>
      <c r="E13" s="14"/>
      <c r="F13" s="14"/>
      <c r="G13" s="14">
        <v>7.9</v>
      </c>
      <c r="H13" s="14">
        <f>SUM(C13:G13)</f>
        <v>7.9</v>
      </c>
      <c r="I13" s="14"/>
      <c r="J13" s="14">
        <f t="shared" si="3"/>
        <v>7.9</v>
      </c>
      <c r="K13" s="16"/>
    </row>
    <row r="14" spans="1:11" s="17" customFormat="1" x14ac:dyDescent="0.2">
      <c r="A14" s="13" t="s">
        <v>36</v>
      </c>
      <c r="B14" s="13" t="s">
        <v>37</v>
      </c>
      <c r="C14" s="14"/>
      <c r="D14" s="14"/>
      <c r="E14" s="14"/>
      <c r="F14" s="14"/>
      <c r="H14" s="14">
        <f t="shared" si="2"/>
        <v>0</v>
      </c>
      <c r="I14" s="14"/>
      <c r="J14" s="14">
        <f t="shared" si="3"/>
        <v>0</v>
      </c>
      <c r="K14" s="16"/>
    </row>
    <row r="15" spans="1:11" s="17" customFormat="1" x14ac:dyDescent="0.2">
      <c r="A15" s="13" t="s">
        <v>38</v>
      </c>
      <c r="B15" s="13" t="s">
        <v>39</v>
      </c>
      <c r="C15" s="14"/>
      <c r="D15" s="14"/>
      <c r="E15" s="14"/>
      <c r="F15" s="14"/>
      <c r="G15" s="14"/>
      <c r="H15" s="14">
        <f t="shared" si="2"/>
        <v>0</v>
      </c>
      <c r="I15" s="14"/>
      <c r="J15" s="14">
        <f t="shared" si="3"/>
        <v>0</v>
      </c>
      <c r="K15" s="16"/>
    </row>
    <row r="16" spans="1:11" s="17" customFormat="1" x14ac:dyDescent="0.2">
      <c r="A16" s="13" t="s">
        <v>40</v>
      </c>
      <c r="B16" s="13" t="s">
        <v>41</v>
      </c>
      <c r="C16" s="14"/>
      <c r="D16" s="14"/>
      <c r="E16" s="14"/>
      <c r="F16" s="14"/>
      <c r="G16" s="14"/>
      <c r="H16" s="14">
        <f t="shared" si="2"/>
        <v>0</v>
      </c>
      <c r="I16" s="14">
        <v>0.1</v>
      </c>
      <c r="J16" s="14">
        <f t="shared" si="3"/>
        <v>0.1</v>
      </c>
      <c r="K16" s="16"/>
    </row>
    <row r="17" spans="1:11" s="17" customFormat="1" ht="22.5" x14ac:dyDescent="0.2">
      <c r="A17" s="13" t="s">
        <v>42</v>
      </c>
      <c r="B17" s="13" t="s">
        <v>43</v>
      </c>
      <c r="C17" s="14"/>
      <c r="D17" s="14"/>
      <c r="E17" s="14"/>
      <c r="F17" s="14"/>
      <c r="G17" s="14">
        <v>-46.5</v>
      </c>
      <c r="H17" s="14">
        <f t="shared" si="2"/>
        <v>-46.5</v>
      </c>
      <c r="I17" s="14">
        <v>-31.3</v>
      </c>
      <c r="J17" s="14">
        <f t="shared" si="3"/>
        <v>-77.8</v>
      </c>
      <c r="K17" s="16"/>
    </row>
    <row r="18" spans="1:11" ht="15" customHeight="1" thickBot="1" x14ac:dyDescent="0.25">
      <c r="A18" s="9" t="s">
        <v>44</v>
      </c>
      <c r="B18" s="10" t="s">
        <v>45</v>
      </c>
      <c r="C18" s="11">
        <f t="shared" ref="C18:J18" si="4">SUM(C9:C17)+C6</f>
        <v>1.4</v>
      </c>
      <c r="D18" s="11">
        <f t="shared" si="4"/>
        <v>203.1</v>
      </c>
      <c r="E18" s="11">
        <f t="shared" si="4"/>
        <v>-7.3999999999999995</v>
      </c>
      <c r="F18" s="11">
        <f t="shared" si="4"/>
        <v>-922.19999999999993</v>
      </c>
      <c r="G18" s="11">
        <f t="shared" si="4"/>
        <v>3567.2</v>
      </c>
      <c r="H18" s="11">
        <f t="shared" si="4"/>
        <v>2842.0999999999995</v>
      </c>
      <c r="I18" s="11">
        <f t="shared" si="4"/>
        <v>6.1999999999999993</v>
      </c>
      <c r="J18" s="11">
        <f t="shared" si="4"/>
        <v>2848.2999999999997</v>
      </c>
      <c r="K18" s="12"/>
    </row>
    <row r="19" spans="1:11" x14ac:dyDescent="0.2">
      <c r="A19" s="23"/>
      <c r="B19" s="24"/>
      <c r="C19" s="25"/>
      <c r="D19" s="25"/>
      <c r="E19" s="25"/>
      <c r="F19" s="25"/>
      <c r="G19" s="25"/>
      <c r="H19" s="26"/>
      <c r="I19" s="26"/>
      <c r="J19" s="26"/>
      <c r="K19" s="12"/>
    </row>
    <row r="20" spans="1:11" ht="12" thickBot="1" x14ac:dyDescent="0.25">
      <c r="A20" s="27" t="s">
        <v>46</v>
      </c>
      <c r="B20" s="28" t="s">
        <v>47</v>
      </c>
      <c r="C20" s="29">
        <v>1.4</v>
      </c>
      <c r="D20" s="29">
        <v>203.1</v>
      </c>
      <c r="E20" s="29">
        <v>-5.2</v>
      </c>
      <c r="F20" s="29">
        <v>-1047.7</v>
      </c>
      <c r="G20" s="29">
        <v>4134.2</v>
      </c>
      <c r="H20" s="29">
        <f>SUM(C20:G20)</f>
        <v>3285.7999999999997</v>
      </c>
      <c r="I20" s="29">
        <v>2.2000000000000002</v>
      </c>
      <c r="J20" s="30">
        <f>SUM(H20:I20)</f>
        <v>3287.9999999999995</v>
      </c>
      <c r="K20" s="12"/>
    </row>
    <row r="21" spans="1:11" s="17" customFormat="1" x14ac:dyDescent="0.2">
      <c r="A21" s="31" t="s">
        <v>22</v>
      </c>
      <c r="B21" s="31" t="s">
        <v>23</v>
      </c>
      <c r="C21" s="32"/>
      <c r="D21" s="32"/>
      <c r="E21" s="32"/>
      <c r="F21" s="32"/>
      <c r="G21" s="32">
        <f>[1]HJB_IS!I27</f>
        <v>494.39999999999975</v>
      </c>
      <c r="H21" s="32">
        <f>SUM(C21:G21)</f>
        <v>494.39999999999975</v>
      </c>
      <c r="I21" s="32">
        <f>[1]HJB_IS!I28</f>
        <v>0.3</v>
      </c>
      <c r="J21" s="33">
        <f>H21+I21</f>
        <v>494.69999999999976</v>
      </c>
      <c r="K21" s="16"/>
    </row>
    <row r="22" spans="1:11" s="7" customFormat="1" ht="15" customHeight="1" x14ac:dyDescent="0.2">
      <c r="A22" s="31" t="s">
        <v>24</v>
      </c>
      <c r="B22" s="31" t="s">
        <v>25</v>
      </c>
      <c r="C22" s="34"/>
      <c r="D22" s="34"/>
      <c r="E22" s="35"/>
      <c r="F22" s="32">
        <v>177.8</v>
      </c>
      <c r="G22" s="35">
        <v>58.2</v>
      </c>
      <c r="H22" s="32">
        <f>SUM(C22:G22)</f>
        <v>236</v>
      </c>
      <c r="I22" s="32">
        <v>0.1</v>
      </c>
      <c r="J22" s="36">
        <f>H22+I22</f>
        <v>236.1</v>
      </c>
      <c r="K22" s="16"/>
    </row>
    <row r="23" spans="1:11" s="7" customFormat="1" ht="12" thickBot="1" x14ac:dyDescent="0.25">
      <c r="A23" s="37" t="s">
        <v>26</v>
      </c>
      <c r="B23" s="37" t="s">
        <v>27</v>
      </c>
      <c r="C23" s="38">
        <f>SUM(C21:C22)</f>
        <v>0</v>
      </c>
      <c r="D23" s="38">
        <f t="shared" ref="D23:E23" si="5">SUM(D21:D22)</f>
        <v>0</v>
      </c>
      <c r="E23" s="38">
        <f t="shared" si="5"/>
        <v>0</v>
      </c>
      <c r="F23" s="39">
        <f t="shared" ref="F23:J23" si="6">F21+F22</f>
        <v>177.8</v>
      </c>
      <c r="G23" s="39">
        <f t="shared" si="6"/>
        <v>552.5999999999998</v>
      </c>
      <c r="H23" s="39">
        <f t="shared" si="6"/>
        <v>730.39999999999975</v>
      </c>
      <c r="I23" s="39">
        <f t="shared" si="6"/>
        <v>0.4</v>
      </c>
      <c r="J23" s="40">
        <f t="shared" si="6"/>
        <v>730.79999999999973</v>
      </c>
      <c r="K23" s="16"/>
    </row>
    <row r="24" spans="1:11" s="17" customFormat="1" x14ac:dyDescent="0.2">
      <c r="A24" s="31" t="s">
        <v>28</v>
      </c>
      <c r="B24" s="31" t="s">
        <v>29</v>
      </c>
      <c r="C24" s="32"/>
      <c r="D24" s="32"/>
      <c r="E24" s="32">
        <v>4.2</v>
      </c>
      <c r="F24" s="32"/>
      <c r="G24" s="32">
        <v>-14.4</v>
      </c>
      <c r="H24" s="32">
        <f t="shared" ref="H24:H29" si="7">SUM(C24:G24)</f>
        <v>-10.199999999999999</v>
      </c>
      <c r="I24" s="32"/>
      <c r="J24" s="36">
        <f t="shared" ref="J24:J29" si="8">SUM(H24:I24)</f>
        <v>-10.199999999999999</v>
      </c>
      <c r="K24" s="16"/>
    </row>
    <row r="25" spans="1:11" s="17" customFormat="1" x14ac:dyDescent="0.2">
      <c r="A25" s="31" t="s">
        <v>30</v>
      </c>
      <c r="B25" s="31" t="s">
        <v>31</v>
      </c>
      <c r="C25" s="32"/>
      <c r="D25" s="32"/>
      <c r="E25" s="32"/>
      <c r="F25" s="32"/>
      <c r="G25" s="41">
        <v>4.7</v>
      </c>
      <c r="H25" s="32">
        <f t="shared" si="7"/>
        <v>4.7</v>
      </c>
      <c r="I25" s="32"/>
      <c r="J25" s="36">
        <f t="shared" si="8"/>
        <v>4.7</v>
      </c>
      <c r="K25" s="16"/>
    </row>
    <row r="26" spans="1:11" s="17" customFormat="1" x14ac:dyDescent="0.2">
      <c r="A26" s="31" t="s">
        <v>48</v>
      </c>
      <c r="B26" s="31" t="s">
        <v>49</v>
      </c>
      <c r="C26" s="32"/>
      <c r="D26" s="32"/>
      <c r="E26" s="32"/>
      <c r="F26" s="32"/>
      <c r="G26" s="41">
        <v>-354.5</v>
      </c>
      <c r="H26" s="32">
        <f t="shared" si="7"/>
        <v>-354.5</v>
      </c>
      <c r="I26" s="32"/>
      <c r="J26" s="36">
        <f t="shared" si="8"/>
        <v>-354.5</v>
      </c>
      <c r="K26" s="16"/>
    </row>
    <row r="27" spans="1:11" s="17" customFormat="1" x14ac:dyDescent="0.2">
      <c r="A27" s="31" t="s">
        <v>50</v>
      </c>
      <c r="B27" s="31" t="s">
        <v>51</v>
      </c>
      <c r="C27" s="32"/>
      <c r="D27" s="32"/>
      <c r="E27" s="32"/>
      <c r="F27" s="32"/>
      <c r="G27" s="41"/>
      <c r="H27" s="32">
        <f t="shared" si="7"/>
        <v>0</v>
      </c>
      <c r="I27" s="32"/>
      <c r="J27" s="36">
        <f t="shared" si="8"/>
        <v>0</v>
      </c>
      <c r="K27" s="16"/>
    </row>
    <row r="28" spans="1:11" s="17" customFormat="1" x14ac:dyDescent="0.2">
      <c r="A28" s="31" t="s">
        <v>34</v>
      </c>
      <c r="B28" s="31" t="s">
        <v>35</v>
      </c>
      <c r="C28" s="32"/>
      <c r="D28" s="32"/>
      <c r="E28" s="32"/>
      <c r="F28" s="32"/>
      <c r="G28" s="41">
        <v>15.2</v>
      </c>
      <c r="H28" s="32">
        <f t="shared" si="7"/>
        <v>15.2</v>
      </c>
      <c r="I28" s="32"/>
      <c r="J28" s="36">
        <f t="shared" si="8"/>
        <v>15.2</v>
      </c>
      <c r="K28" s="16"/>
    </row>
    <row r="29" spans="1:11" s="17" customFormat="1" ht="22.5" x14ac:dyDescent="0.2">
      <c r="A29" s="31" t="s">
        <v>52</v>
      </c>
      <c r="B29" s="31" t="s">
        <v>53</v>
      </c>
      <c r="C29" s="32"/>
      <c r="D29" s="32"/>
      <c r="E29" s="32"/>
      <c r="F29" s="32"/>
      <c r="G29" s="32">
        <v>-0.1</v>
      </c>
      <c r="H29" s="41">
        <f t="shared" si="7"/>
        <v>-0.1</v>
      </c>
      <c r="I29" s="32">
        <v>-0.1</v>
      </c>
      <c r="J29" s="36">
        <f t="shared" si="8"/>
        <v>-0.2</v>
      </c>
      <c r="K29" s="16"/>
    </row>
    <row r="30" spans="1:11" ht="12" thickBot="1" x14ac:dyDescent="0.25">
      <c r="A30" s="27" t="s">
        <v>54</v>
      </c>
      <c r="B30" s="28" t="s">
        <v>55</v>
      </c>
      <c r="C30" s="42">
        <f t="shared" ref="C30:J30" si="9">SUM(C20:C22)+SUM(C24:C29)</f>
        <v>1.4</v>
      </c>
      <c r="D30" s="29">
        <f t="shared" si="9"/>
        <v>203.1</v>
      </c>
      <c r="E30" s="29">
        <f t="shared" si="9"/>
        <v>-1</v>
      </c>
      <c r="F30" s="29">
        <f t="shared" si="9"/>
        <v>-869.90000000000009</v>
      </c>
      <c r="G30" s="29">
        <f t="shared" si="9"/>
        <v>4337.6999999999989</v>
      </c>
      <c r="H30" s="29">
        <f t="shared" si="9"/>
        <v>3671.2999999999993</v>
      </c>
      <c r="I30" s="29">
        <f t="shared" si="9"/>
        <v>2.5</v>
      </c>
      <c r="J30" s="30">
        <f t="shared" si="9"/>
        <v>3673.7999999999993</v>
      </c>
      <c r="K30" s="12"/>
    </row>
    <row r="31" spans="1:11" x14ac:dyDescent="0.2">
      <c r="C31" s="25"/>
      <c r="D31" s="25"/>
      <c r="E31" s="25"/>
      <c r="F31" s="25"/>
      <c r="G31" s="25"/>
      <c r="H31" s="25"/>
      <c r="I31" s="25"/>
      <c r="J31" s="25"/>
    </row>
    <row r="32" spans="1:11" ht="11.25" customHeight="1" x14ac:dyDescent="0.2">
      <c r="A32" s="44" t="s">
        <v>56</v>
      </c>
      <c r="B32" s="45" t="s">
        <v>57</v>
      </c>
      <c r="C32" s="45"/>
      <c r="D32" s="45"/>
      <c r="E32" s="45"/>
      <c r="F32" s="45"/>
      <c r="G32" s="45"/>
      <c r="H32" s="45"/>
      <c r="I32" s="45"/>
      <c r="J32" s="45"/>
    </row>
    <row r="33" spans="1:10" x14ac:dyDescent="0.2">
      <c r="A33" s="44" t="s">
        <v>56</v>
      </c>
      <c r="B33" s="45" t="s">
        <v>58</v>
      </c>
      <c r="C33" s="45"/>
      <c r="D33" s="45"/>
      <c r="E33" s="45"/>
      <c r="F33" s="45"/>
      <c r="G33" s="45"/>
      <c r="H33" s="45"/>
      <c r="I33" s="45"/>
      <c r="J33" s="45"/>
    </row>
    <row r="34" spans="1:10" ht="11.25" customHeight="1" x14ac:dyDescent="0.2">
      <c r="A34" s="44" t="s">
        <v>59</v>
      </c>
      <c r="B34" s="45" t="s">
        <v>60</v>
      </c>
      <c r="C34" s="45"/>
      <c r="D34" s="45"/>
      <c r="E34" s="45"/>
      <c r="F34" s="45"/>
      <c r="G34" s="45"/>
      <c r="H34" s="45"/>
      <c r="I34" s="45"/>
      <c r="J34" s="45"/>
    </row>
    <row r="35" spans="1:10" x14ac:dyDescent="0.2">
      <c r="A35" s="44" t="s">
        <v>59</v>
      </c>
      <c r="B35" s="46" t="s">
        <v>61</v>
      </c>
    </row>
    <row r="36" spans="1:10" x14ac:dyDescent="0.2">
      <c r="A36" s="44" t="s">
        <v>62</v>
      </c>
      <c r="B36" s="45" t="s">
        <v>63</v>
      </c>
      <c r="C36" s="45"/>
      <c r="D36" s="45"/>
      <c r="E36" s="45"/>
      <c r="F36" s="45"/>
      <c r="G36" s="45"/>
      <c r="H36" s="45"/>
      <c r="I36" s="45"/>
      <c r="J36" s="45"/>
    </row>
    <row r="37" spans="1:10" x14ac:dyDescent="0.2">
      <c r="A37" s="44" t="s">
        <v>62</v>
      </c>
      <c r="B37" s="45" t="s">
        <v>64</v>
      </c>
      <c r="C37" s="45"/>
      <c r="D37" s="45"/>
      <c r="E37" s="45"/>
      <c r="F37" s="45"/>
      <c r="G37" s="45"/>
      <c r="H37" s="45"/>
      <c r="I37" s="45"/>
      <c r="J37" s="45"/>
    </row>
    <row r="38" spans="1:10" x14ac:dyDescent="0.2">
      <c r="A38" s="44" t="s">
        <v>65</v>
      </c>
      <c r="B38" s="46" t="s">
        <v>66</v>
      </c>
      <c r="C38" s="46"/>
      <c r="D38" s="46"/>
      <c r="E38" s="46"/>
      <c r="F38" s="46"/>
      <c r="G38" s="46"/>
      <c r="H38" s="46"/>
      <c r="I38" s="46"/>
      <c r="J38" s="46"/>
    </row>
    <row r="39" spans="1:10" x14ac:dyDescent="0.2">
      <c r="A39" s="44" t="s">
        <v>65</v>
      </c>
      <c r="B39" s="46" t="s">
        <v>67</v>
      </c>
      <c r="C39" s="46"/>
      <c r="D39" s="46"/>
      <c r="E39" s="46"/>
      <c r="F39" s="46"/>
      <c r="G39" s="46"/>
      <c r="H39" s="46"/>
      <c r="I39" s="46"/>
      <c r="J39" s="46"/>
    </row>
    <row r="40" spans="1:10" ht="11.25" customHeight="1" x14ac:dyDescent="0.2">
      <c r="A40" s="44" t="s">
        <v>68</v>
      </c>
      <c r="B40" s="46" t="s">
        <v>69</v>
      </c>
      <c r="C40" s="46"/>
      <c r="D40" s="46"/>
      <c r="E40" s="46"/>
      <c r="F40" s="46"/>
      <c r="G40" s="46"/>
      <c r="H40" s="46"/>
      <c r="I40" s="46"/>
      <c r="J40" s="46"/>
    </row>
    <row r="41" spans="1:10" ht="11.25" customHeight="1" x14ac:dyDescent="0.2">
      <c r="A41" s="44" t="s">
        <v>68</v>
      </c>
      <c r="B41" s="46" t="s">
        <v>70</v>
      </c>
      <c r="C41" s="46"/>
      <c r="D41" s="46"/>
      <c r="E41" s="46"/>
      <c r="F41" s="46"/>
      <c r="G41" s="46"/>
      <c r="H41" s="46"/>
      <c r="I41" s="46"/>
      <c r="J41" s="46"/>
    </row>
    <row r="42" spans="1:10" ht="11.25" customHeight="1" x14ac:dyDescent="0.2">
      <c r="A42" s="44" t="s">
        <v>71</v>
      </c>
      <c r="B42" s="45" t="s">
        <v>72</v>
      </c>
      <c r="C42" s="45"/>
      <c r="D42" s="45"/>
      <c r="E42" s="45"/>
      <c r="F42" s="45"/>
      <c r="G42" s="45"/>
      <c r="H42" s="45"/>
      <c r="I42" s="45"/>
      <c r="J42" s="45"/>
    </row>
    <row r="43" spans="1:10" x14ac:dyDescent="0.2">
      <c r="A43" s="44" t="s">
        <v>71</v>
      </c>
      <c r="B43" s="46" t="s">
        <v>73</v>
      </c>
    </row>
    <row r="44" spans="1:10" x14ac:dyDescent="0.2">
      <c r="A44" s="44" t="s">
        <v>74</v>
      </c>
      <c r="B44" s="46" t="s">
        <v>75</v>
      </c>
    </row>
    <row r="45" spans="1:10" ht="22.5" x14ac:dyDescent="0.2">
      <c r="A45" s="44" t="s">
        <v>74</v>
      </c>
      <c r="B45" s="48" t="s">
        <v>76</v>
      </c>
    </row>
  </sheetData>
  <mergeCells count="8">
    <mergeCell ref="B37:J37"/>
    <mergeCell ref="B42:J42"/>
    <mergeCell ref="A1:J1"/>
    <mergeCell ref="B2:J2"/>
    <mergeCell ref="B32:J32"/>
    <mergeCell ref="B33:J33"/>
    <mergeCell ref="B34:J34"/>
    <mergeCell ref="B36:J36"/>
  </mergeCells>
  <pageMargins left="0.75" right="0.75" top="0.69" bottom="1" header="0.4921259845" footer="0.4921259845"/>
  <pageSetup paperSize="9" scale="73" orientation="landscape" r:id="rId1"/>
  <headerFooter alignWithMargins="0">
    <oddFooter>&amp;C&amp;8&amp;D&amp;T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HJB_Equi</vt:lpstr>
      <vt:lpstr>HJB_Equi!Druckbereich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Michalak</dc:creator>
  <cp:lastModifiedBy>Patrycja Michalak</cp:lastModifiedBy>
  <dcterms:created xsi:type="dcterms:W3CDTF">2021-07-21T17:43:31Z</dcterms:created>
  <dcterms:modified xsi:type="dcterms:W3CDTF">2021-07-21T17:44:02Z</dcterms:modified>
</cp:coreProperties>
</file>